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90" windowHeight="4635"/>
  </bookViews>
  <sheets>
    <sheet name="Cashflow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B22" i="1"/>
  <c r="C12" i="1"/>
  <c r="D12" i="1"/>
  <c r="E12" i="1"/>
  <c r="F12" i="1"/>
  <c r="G12" i="1"/>
  <c r="H12" i="1"/>
  <c r="I12" i="1"/>
  <c r="J12" i="1"/>
  <c r="K12" i="1"/>
  <c r="L12" i="1"/>
  <c r="M12" i="1"/>
  <c r="B12" i="1"/>
  <c r="B28" i="1" s="1"/>
  <c r="C3" i="1"/>
  <c r="D3" i="1"/>
  <c r="E3" i="1"/>
  <c r="F3" i="1"/>
  <c r="G3" i="1"/>
  <c r="H3" i="1"/>
  <c r="I3" i="1"/>
  <c r="J3" i="1"/>
  <c r="K3" i="1"/>
  <c r="L3" i="1"/>
  <c r="M3" i="1"/>
  <c r="B3" i="1"/>
  <c r="D28" i="1" l="1"/>
  <c r="D30" i="1" s="1"/>
  <c r="L28" i="1"/>
  <c r="L30" i="1" s="1"/>
  <c r="J28" i="1"/>
  <c r="J30" i="1" s="1"/>
  <c r="F28" i="1"/>
  <c r="F30" i="1" s="1"/>
  <c r="C28" i="1"/>
  <c r="C30" i="1" s="1"/>
  <c r="B30" i="1"/>
  <c r="B31" i="1" s="1"/>
  <c r="H28" i="1"/>
  <c r="H30" i="1" s="1"/>
  <c r="M28" i="1"/>
  <c r="M30" i="1" s="1"/>
  <c r="K28" i="1"/>
  <c r="K30" i="1" s="1"/>
  <c r="I28" i="1"/>
  <c r="I30" i="1" s="1"/>
  <c r="G28" i="1"/>
  <c r="G30" i="1" s="1"/>
  <c r="E28" i="1"/>
  <c r="E30" i="1" s="1"/>
  <c r="B10" i="1"/>
  <c r="C2" i="1" l="1"/>
  <c r="C10" i="1" s="1"/>
  <c r="C31" i="1" l="1"/>
  <c r="D2" i="1" s="1"/>
  <c r="D31" i="1" l="1"/>
  <c r="E2" i="1" s="1"/>
  <c r="D10" i="1"/>
  <c r="E31" i="1" l="1"/>
  <c r="F2" i="1" s="1"/>
  <c r="F31" i="1" s="1"/>
  <c r="G2" i="1" s="1"/>
  <c r="G31" i="1" s="1"/>
  <c r="H2" i="1" s="1"/>
  <c r="E10" i="1"/>
  <c r="F10" i="1" l="1"/>
  <c r="H31" i="1"/>
  <c r="I2" i="1" s="1"/>
  <c r="G10" i="1"/>
  <c r="I31" i="1" l="1"/>
  <c r="J2" i="1" s="1"/>
  <c r="H10" i="1"/>
  <c r="J31" i="1" l="1"/>
  <c r="K2" i="1" s="1"/>
  <c r="I10" i="1"/>
  <c r="K31" i="1" l="1"/>
  <c r="L2" i="1" s="1"/>
  <c r="J10" i="1"/>
  <c r="L31" i="1" l="1"/>
  <c r="M2" i="1" s="1"/>
  <c r="K10" i="1"/>
  <c r="M31" i="1" l="1"/>
  <c r="L10" i="1"/>
  <c r="M10" i="1" l="1"/>
</calcChain>
</file>

<file path=xl/sharedStrings.xml><?xml version="1.0" encoding="utf-8"?>
<sst xmlns="http://schemas.openxmlformats.org/spreadsheetml/2006/main" count="37" uniqueCount="37">
  <si>
    <t>Sold initial de numerar *</t>
  </si>
  <si>
    <t>Incasari</t>
  </si>
  <si>
    <t xml:space="preserve">Incasari din vanzari </t>
  </si>
  <si>
    <t>Alte incasari din activitatea firmei</t>
  </si>
  <si>
    <t>Vanzari de active si alte incasari din activitatea extraordinara</t>
  </si>
  <si>
    <t>Imprumuturi contractate</t>
  </si>
  <si>
    <t>Contributia actionarilor in numerar</t>
  </si>
  <si>
    <t>Total incasari</t>
  </si>
  <si>
    <t>Plati</t>
  </si>
  <si>
    <t>Achizitii de stocuri</t>
  </si>
  <si>
    <t>Cheltuieli cu personalul</t>
  </si>
  <si>
    <t>Cheltuieli administrative, altele decat cele cu personalul</t>
  </si>
  <si>
    <t>Alte cheltuieli din exploatare(compensari)</t>
  </si>
  <si>
    <t>Plati aferente contractelor de leasing (inclusiv dobanzi)</t>
  </si>
  <si>
    <t>Cheltuieli de capital</t>
  </si>
  <si>
    <t>Retrageri de numerar de catre actionari</t>
  </si>
  <si>
    <t xml:space="preserve">Alte cheltuieli financiare si exceptionale </t>
  </si>
  <si>
    <t>Rambursarea datoriilor</t>
  </si>
  <si>
    <t>Rambursari de capital existente</t>
  </si>
  <si>
    <t>Plata dobanzilor pentru creditele existente</t>
  </si>
  <si>
    <t>Rambursari de capital - aferente noii solicitari de credit</t>
  </si>
  <si>
    <t>Plata dobanzilor - aferente noii solicitari de credit</t>
  </si>
  <si>
    <t>Total Plati</t>
  </si>
  <si>
    <t>Fluxul net de numerar (+/-)</t>
  </si>
  <si>
    <t>Sold final de numerar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</si>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</sst>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Fill="1"/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3" fillId="4" borderId="5" xfId="0" applyFont="1" applyFill="1" applyBorder="1"/>
    <xf numFmtId="0" fontId="3" fillId="3" borderId="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3" fillId="0" borderId="19" xfId="0" applyFont="1" applyFill="1" applyBorder="1"/>
    <xf numFmtId="0" fontId="3" fillId="2" borderId="5" xfId="0" applyFont="1" applyFill="1" applyBorder="1"/>
    <xf numFmtId="0" fontId="3" fillId="4" borderId="20" xfId="0" applyFont="1" applyFill="1" applyBorder="1"/>
    <xf numFmtId="0" fontId="3" fillId="4" borderId="21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3" fillId="0" borderId="31" xfId="0" applyFont="1" applyFill="1" applyBorder="1" applyAlignment="1"/>
    <xf numFmtId="0" fontId="3" fillId="4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4" borderId="35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4" borderId="39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3" fillId="4" borderId="36" xfId="0" applyFont="1" applyFill="1" applyBorder="1" applyAlignment="1">
      <alignment horizontal="right"/>
    </xf>
    <xf numFmtId="0" fontId="3" fillId="4" borderId="4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O10" sqref="O10"/>
    </sheetView>
  </sheetViews>
  <sheetFormatPr defaultColWidth="8.85546875" defaultRowHeight="12.75" outlineLevelRow="1" x14ac:dyDescent="0.2"/>
  <cols>
    <col min="1" max="1" width="48.7109375" style="3" bestFit="1" customWidth="1"/>
    <col min="2" max="12" width="9.85546875" style="3" customWidth="1"/>
    <col min="13" max="13" width="9.5703125" style="3" customWidth="1"/>
    <col min="14" max="14" width="8.42578125" style="3" customWidth="1"/>
    <col min="15" max="16384" width="8.85546875" style="3"/>
  </cols>
  <sheetData>
    <row r="1" spans="1:13" ht="13.5" thickBot="1" x14ac:dyDescent="0.25">
      <c r="A1" s="2"/>
      <c r="B1" s="23" t="s">
        <v>25</v>
      </c>
      <c r="C1" s="24" t="s">
        <v>26</v>
      </c>
      <c r="D1" s="28" t="s">
        <v>27</v>
      </c>
      <c r="E1" s="23" t="s">
        <v>28</v>
      </c>
      <c r="F1" s="26" t="s">
        <v>29</v>
      </c>
      <c r="G1" s="28" t="s">
        <v>30</v>
      </c>
      <c r="H1" s="49" t="s">
        <v>31</v>
      </c>
      <c r="I1" s="25" t="s">
        <v>32</v>
      </c>
      <c r="J1" s="27" t="s">
        <v>33</v>
      </c>
      <c r="K1" s="23" t="s">
        <v>34</v>
      </c>
      <c r="L1" s="27" t="s">
        <v>35</v>
      </c>
      <c r="M1" s="28" t="s">
        <v>36</v>
      </c>
    </row>
    <row r="2" spans="1:13" ht="13.5" thickBot="1" x14ac:dyDescent="0.25">
      <c r="A2" s="14" t="s">
        <v>0</v>
      </c>
      <c r="B2" s="29">
        <v>-583</v>
      </c>
      <c r="C2" s="4">
        <f>B31</f>
        <v>-785</v>
      </c>
      <c r="D2" s="5">
        <f t="shared" ref="D2:N2" si="0">MAX(C31)</f>
        <v>-544</v>
      </c>
      <c r="E2" s="29">
        <f t="shared" si="0"/>
        <v>-850</v>
      </c>
      <c r="F2" s="4">
        <f t="shared" si="0"/>
        <v>-926</v>
      </c>
      <c r="G2" s="5">
        <f t="shared" si="0"/>
        <v>-851</v>
      </c>
      <c r="H2" s="42">
        <f t="shared" si="0"/>
        <v>-664</v>
      </c>
      <c r="I2" s="4">
        <f t="shared" si="0"/>
        <v>-450</v>
      </c>
      <c r="J2" s="50">
        <f t="shared" si="0"/>
        <v>-41</v>
      </c>
      <c r="K2" s="29">
        <f t="shared" si="0"/>
        <v>-880</v>
      </c>
      <c r="L2" s="4">
        <f t="shared" si="0"/>
        <v>-879</v>
      </c>
      <c r="M2" s="5">
        <f t="shared" si="0"/>
        <v>-743</v>
      </c>
    </row>
    <row r="3" spans="1:13" ht="13.5" thickBot="1" x14ac:dyDescent="0.25">
      <c r="A3" s="15" t="s">
        <v>1</v>
      </c>
      <c r="B3" s="30">
        <f>SUM(B4:B9)</f>
        <v>1436</v>
      </c>
      <c r="C3" s="7">
        <f t="shared" ref="C3:M3" si="1">SUM(C4:C9)</f>
        <v>3263</v>
      </c>
      <c r="D3" s="8">
        <f t="shared" si="1"/>
        <v>2028</v>
      </c>
      <c r="E3" s="30">
        <f t="shared" si="1"/>
        <v>2124</v>
      </c>
      <c r="F3" s="7">
        <f t="shared" si="1"/>
        <v>2559</v>
      </c>
      <c r="G3" s="8">
        <f t="shared" si="1"/>
        <v>2915</v>
      </c>
      <c r="H3" s="43">
        <f t="shared" si="1"/>
        <v>2431</v>
      </c>
      <c r="I3" s="7">
        <f t="shared" si="1"/>
        <v>2568</v>
      </c>
      <c r="J3" s="51">
        <f t="shared" si="1"/>
        <v>1334</v>
      </c>
      <c r="K3" s="30">
        <f t="shared" si="1"/>
        <v>1110</v>
      </c>
      <c r="L3" s="7">
        <f t="shared" si="1"/>
        <v>1452</v>
      </c>
      <c r="M3" s="8">
        <f t="shared" si="1"/>
        <v>2727</v>
      </c>
    </row>
    <row r="4" spans="1:13" outlineLevel="1" x14ac:dyDescent="0.2">
      <c r="A4" s="16" t="s">
        <v>2</v>
      </c>
      <c r="B4" s="31">
        <v>1422</v>
      </c>
      <c r="C4" s="6">
        <v>2581</v>
      </c>
      <c r="D4" s="32">
        <v>2028</v>
      </c>
      <c r="E4" s="31">
        <v>2124</v>
      </c>
      <c r="F4" s="6">
        <v>2483</v>
      </c>
      <c r="G4" s="32">
        <v>1349</v>
      </c>
      <c r="H4" s="44">
        <v>1471</v>
      </c>
      <c r="I4" s="6">
        <v>1992</v>
      </c>
      <c r="J4" s="52">
        <v>1334</v>
      </c>
      <c r="K4" s="31">
        <v>1110</v>
      </c>
      <c r="L4" s="6">
        <v>1452</v>
      </c>
      <c r="M4" s="32">
        <v>2167</v>
      </c>
    </row>
    <row r="5" spans="1:13" outlineLevel="1" x14ac:dyDescent="0.2">
      <c r="A5" s="17" t="s">
        <v>3</v>
      </c>
      <c r="B5" s="33">
        <v>0</v>
      </c>
      <c r="C5" s="1">
        <v>0</v>
      </c>
      <c r="D5" s="34">
        <v>0</v>
      </c>
      <c r="E5" s="33">
        <v>0</v>
      </c>
      <c r="F5" s="1">
        <v>76</v>
      </c>
      <c r="G5" s="34">
        <v>573</v>
      </c>
      <c r="H5" s="45">
        <v>960</v>
      </c>
      <c r="I5" s="1"/>
      <c r="J5" s="53"/>
      <c r="K5" s="33"/>
      <c r="L5" s="1"/>
      <c r="M5" s="34">
        <v>40</v>
      </c>
    </row>
    <row r="6" spans="1:13" outlineLevel="1" x14ac:dyDescent="0.2">
      <c r="A6" s="17" t="s">
        <v>4</v>
      </c>
      <c r="B6" s="33">
        <v>0</v>
      </c>
      <c r="C6" s="1">
        <v>0</v>
      </c>
      <c r="D6" s="34">
        <v>0</v>
      </c>
      <c r="E6" s="33">
        <v>0</v>
      </c>
      <c r="F6" s="1"/>
      <c r="G6" s="34"/>
      <c r="H6" s="45"/>
      <c r="I6" s="1"/>
      <c r="J6" s="53"/>
      <c r="K6" s="33"/>
      <c r="L6" s="1"/>
      <c r="M6" s="34"/>
    </row>
    <row r="7" spans="1:13" outlineLevel="1" x14ac:dyDescent="0.2">
      <c r="A7" s="17" t="s">
        <v>5</v>
      </c>
      <c r="B7" s="33">
        <v>14</v>
      </c>
      <c r="C7" s="1">
        <v>682</v>
      </c>
      <c r="D7" s="34">
        <v>0</v>
      </c>
      <c r="E7" s="33">
        <v>0</v>
      </c>
      <c r="F7" s="1"/>
      <c r="G7" s="34">
        <v>993</v>
      </c>
      <c r="H7" s="45"/>
      <c r="I7" s="1">
        <v>576</v>
      </c>
      <c r="J7" s="53"/>
      <c r="K7" s="33"/>
      <c r="L7" s="1"/>
      <c r="M7" s="34">
        <v>520</v>
      </c>
    </row>
    <row r="8" spans="1:13" outlineLevel="1" x14ac:dyDescent="0.2">
      <c r="A8" s="17" t="s">
        <v>6</v>
      </c>
      <c r="B8" s="33">
        <v>0</v>
      </c>
      <c r="C8" s="1">
        <v>0</v>
      </c>
      <c r="D8" s="34">
        <v>0</v>
      </c>
      <c r="E8" s="33">
        <v>0</v>
      </c>
      <c r="F8" s="1"/>
      <c r="G8" s="34"/>
      <c r="H8" s="45"/>
      <c r="I8" s="1"/>
      <c r="J8" s="53"/>
      <c r="K8" s="33"/>
      <c r="L8" s="1"/>
      <c r="M8" s="34"/>
    </row>
    <row r="9" spans="1:13" ht="13.5" outlineLevel="1" thickBot="1" x14ac:dyDescent="0.25">
      <c r="A9" s="18"/>
      <c r="B9" s="35"/>
      <c r="C9" s="9"/>
      <c r="D9" s="36"/>
      <c r="E9" s="35"/>
      <c r="F9" s="9"/>
      <c r="G9" s="36"/>
      <c r="H9" s="46"/>
      <c r="I9" s="9"/>
      <c r="J9" s="2"/>
      <c r="K9" s="35"/>
      <c r="L9" s="9"/>
      <c r="M9" s="36"/>
    </row>
    <row r="10" spans="1:13" ht="13.5" thickBot="1" x14ac:dyDescent="0.25">
      <c r="A10" s="15" t="s">
        <v>7</v>
      </c>
      <c r="B10" s="30">
        <f>B$2+B$3</f>
        <v>853</v>
      </c>
      <c r="C10" s="7">
        <f t="shared" ref="C10:N10" si="2">C$2+C$3</f>
        <v>2478</v>
      </c>
      <c r="D10" s="8">
        <f t="shared" si="2"/>
        <v>1484</v>
      </c>
      <c r="E10" s="30">
        <f t="shared" si="2"/>
        <v>1274</v>
      </c>
      <c r="F10" s="7">
        <f t="shared" si="2"/>
        <v>1633</v>
      </c>
      <c r="G10" s="8">
        <f t="shared" si="2"/>
        <v>2064</v>
      </c>
      <c r="H10" s="43">
        <f t="shared" si="2"/>
        <v>1767</v>
      </c>
      <c r="I10" s="7">
        <f t="shared" si="2"/>
        <v>2118</v>
      </c>
      <c r="J10" s="51">
        <f t="shared" si="2"/>
        <v>1293</v>
      </c>
      <c r="K10" s="30">
        <f t="shared" si="2"/>
        <v>230</v>
      </c>
      <c r="L10" s="7">
        <f t="shared" si="2"/>
        <v>573</v>
      </c>
      <c r="M10" s="8">
        <f t="shared" si="2"/>
        <v>1984</v>
      </c>
    </row>
    <row r="11" spans="1:13" ht="15" customHeight="1" thickBot="1" x14ac:dyDescent="0.25">
      <c r="A11" s="19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ht="13.5" thickBot="1" x14ac:dyDescent="0.25">
      <c r="A12" s="20" t="s">
        <v>8</v>
      </c>
      <c r="B12" s="37">
        <f>SUM(B13:B21)</f>
        <v>1543</v>
      </c>
      <c r="C12" s="10">
        <f t="shared" ref="C12:M12" si="3">SUM(C13:C21)</f>
        <v>2931</v>
      </c>
      <c r="D12" s="11">
        <f t="shared" si="3"/>
        <v>2205</v>
      </c>
      <c r="E12" s="37">
        <f t="shared" si="3"/>
        <v>2080</v>
      </c>
      <c r="F12" s="10">
        <f t="shared" si="3"/>
        <v>2375</v>
      </c>
      <c r="G12" s="11">
        <f t="shared" si="3"/>
        <v>2589</v>
      </c>
      <c r="H12" s="47">
        <f t="shared" si="3"/>
        <v>2078</v>
      </c>
      <c r="I12" s="10">
        <f t="shared" si="3"/>
        <v>2048</v>
      </c>
      <c r="J12" s="54">
        <f t="shared" si="3"/>
        <v>1862</v>
      </c>
      <c r="K12" s="37">
        <f t="shared" si="3"/>
        <v>1009</v>
      </c>
      <c r="L12" s="10">
        <f t="shared" si="3"/>
        <v>1198</v>
      </c>
      <c r="M12" s="11">
        <f t="shared" si="3"/>
        <v>2273</v>
      </c>
    </row>
    <row r="13" spans="1:13" outlineLevel="1" x14ac:dyDescent="0.2">
      <c r="A13" s="16" t="s">
        <v>9</v>
      </c>
      <c r="B13" s="31">
        <v>482</v>
      </c>
      <c r="C13" s="6">
        <v>1055</v>
      </c>
      <c r="D13" s="32">
        <v>665</v>
      </c>
      <c r="E13" s="31">
        <v>858</v>
      </c>
      <c r="F13" s="6">
        <v>664</v>
      </c>
      <c r="G13" s="32">
        <v>1339</v>
      </c>
      <c r="H13" s="44">
        <v>518</v>
      </c>
      <c r="I13" s="6">
        <v>545</v>
      </c>
      <c r="J13" s="52">
        <v>600</v>
      </c>
      <c r="K13" s="31">
        <v>240</v>
      </c>
      <c r="L13" s="6">
        <v>516</v>
      </c>
      <c r="M13" s="32">
        <v>624</v>
      </c>
    </row>
    <row r="14" spans="1:13" outlineLevel="1" x14ac:dyDescent="0.2">
      <c r="A14" s="17" t="s">
        <v>10</v>
      </c>
      <c r="B14" s="33">
        <v>443</v>
      </c>
      <c r="C14" s="1">
        <v>295</v>
      </c>
      <c r="D14" s="34">
        <v>583</v>
      </c>
      <c r="E14" s="33">
        <v>596</v>
      </c>
      <c r="F14" s="1">
        <v>505</v>
      </c>
      <c r="G14" s="34">
        <v>575</v>
      </c>
      <c r="H14" s="45">
        <v>507</v>
      </c>
      <c r="I14" s="1">
        <v>505</v>
      </c>
      <c r="J14" s="53">
        <v>519</v>
      </c>
      <c r="K14" s="33">
        <v>340</v>
      </c>
      <c r="L14" s="1">
        <v>372</v>
      </c>
      <c r="M14" s="34">
        <v>996</v>
      </c>
    </row>
    <row r="15" spans="1:13" outlineLevel="1" x14ac:dyDescent="0.2">
      <c r="A15" s="17" t="s">
        <v>11</v>
      </c>
      <c r="B15" s="33">
        <v>613</v>
      </c>
      <c r="C15" s="1">
        <v>829</v>
      </c>
      <c r="D15" s="34">
        <v>792</v>
      </c>
      <c r="E15" s="33">
        <v>621</v>
      </c>
      <c r="F15" s="1">
        <v>557</v>
      </c>
      <c r="G15" s="34">
        <v>670</v>
      </c>
      <c r="H15" s="45">
        <v>659</v>
      </c>
      <c r="I15" s="1">
        <v>875</v>
      </c>
      <c r="J15" s="53">
        <v>358</v>
      </c>
      <c r="K15" s="33">
        <v>399</v>
      </c>
      <c r="L15" s="1">
        <v>280</v>
      </c>
      <c r="M15" s="34">
        <v>652</v>
      </c>
    </row>
    <row r="16" spans="1:13" outlineLevel="1" x14ac:dyDescent="0.2">
      <c r="A16" s="17" t="s">
        <v>12</v>
      </c>
      <c r="B16" s="33">
        <v>0</v>
      </c>
      <c r="C16" s="1">
        <v>0</v>
      </c>
      <c r="D16" s="34">
        <v>0</v>
      </c>
      <c r="E16" s="33">
        <v>0</v>
      </c>
      <c r="F16" s="1">
        <v>76</v>
      </c>
      <c r="G16" s="34"/>
      <c r="H16" s="45"/>
      <c r="I16" s="1">
        <v>100</v>
      </c>
      <c r="J16" s="53"/>
      <c r="K16" s="33"/>
      <c r="L16" s="1"/>
      <c r="M16" s="34"/>
    </row>
    <row r="17" spans="1:13" outlineLevel="1" x14ac:dyDescent="0.2">
      <c r="A17" s="17" t="s">
        <v>13</v>
      </c>
      <c r="B17" s="33">
        <v>5</v>
      </c>
      <c r="C17" s="1">
        <v>5</v>
      </c>
      <c r="D17" s="34">
        <v>5</v>
      </c>
      <c r="E17" s="33">
        <v>5</v>
      </c>
      <c r="F17" s="1">
        <v>5</v>
      </c>
      <c r="G17" s="34">
        <v>5</v>
      </c>
      <c r="H17" s="45">
        <v>23</v>
      </c>
      <c r="I17" s="1">
        <v>23</v>
      </c>
      <c r="J17" s="53">
        <v>30</v>
      </c>
      <c r="K17" s="33">
        <v>30</v>
      </c>
      <c r="L17" s="1">
        <v>30</v>
      </c>
      <c r="M17" s="34">
        <v>1</v>
      </c>
    </row>
    <row r="18" spans="1:13" outlineLevel="1" x14ac:dyDescent="0.2">
      <c r="A18" s="17" t="s">
        <v>14</v>
      </c>
      <c r="B18" s="33">
        <v>0</v>
      </c>
      <c r="C18" s="1">
        <v>747</v>
      </c>
      <c r="D18" s="34">
        <v>160</v>
      </c>
      <c r="E18" s="33">
        <v>0</v>
      </c>
      <c r="F18" s="1">
        <v>568</v>
      </c>
      <c r="G18" s="34"/>
      <c r="H18" s="45">
        <v>371</v>
      </c>
      <c r="I18" s="1"/>
      <c r="J18" s="53">
        <v>355</v>
      </c>
      <c r="K18" s="33"/>
      <c r="L18" s="1"/>
      <c r="M18" s="34">
        <v>0</v>
      </c>
    </row>
    <row r="19" spans="1:13" outlineLevel="1" x14ac:dyDescent="0.2">
      <c r="A19" s="17" t="s">
        <v>15</v>
      </c>
      <c r="B19" s="33">
        <v>0</v>
      </c>
      <c r="C19" s="1">
        <v>0</v>
      </c>
      <c r="D19" s="34">
        <v>0</v>
      </c>
      <c r="E19" s="33">
        <v>0</v>
      </c>
      <c r="F19" s="1"/>
      <c r="G19" s="34"/>
      <c r="H19" s="45"/>
      <c r="I19" s="1"/>
      <c r="J19" s="53"/>
      <c r="K19" s="33"/>
      <c r="L19" s="1"/>
      <c r="M19" s="34"/>
    </row>
    <row r="20" spans="1:13" outlineLevel="1" x14ac:dyDescent="0.2">
      <c r="A20" s="17" t="s">
        <v>16</v>
      </c>
      <c r="B20" s="33">
        <v>0</v>
      </c>
      <c r="C20" s="1">
        <v>0</v>
      </c>
      <c r="D20" s="34">
        <v>0</v>
      </c>
      <c r="E20" s="33">
        <v>0</v>
      </c>
      <c r="F20" s="1">
        <v>0</v>
      </c>
      <c r="G20" s="34">
        <v>0</v>
      </c>
      <c r="H20" s="45">
        <v>0</v>
      </c>
      <c r="I20" s="1">
        <v>0</v>
      </c>
      <c r="J20" s="53">
        <v>0</v>
      </c>
      <c r="K20" s="33">
        <v>0</v>
      </c>
      <c r="L20" s="1">
        <v>0</v>
      </c>
      <c r="M20" s="34">
        <v>0</v>
      </c>
    </row>
    <row r="21" spans="1:13" ht="13.5" outlineLevel="1" thickBot="1" x14ac:dyDescent="0.25">
      <c r="A21" s="18"/>
      <c r="B21" s="35"/>
      <c r="C21" s="9"/>
      <c r="D21" s="36"/>
      <c r="E21" s="35"/>
      <c r="F21" s="9"/>
      <c r="G21" s="36"/>
      <c r="H21" s="46"/>
      <c r="I21" s="9"/>
      <c r="J21" s="2"/>
      <c r="K21" s="35"/>
      <c r="L21" s="9"/>
      <c r="M21" s="36"/>
    </row>
    <row r="22" spans="1:13" ht="13.5" thickBot="1" x14ac:dyDescent="0.25">
      <c r="A22" s="20" t="s">
        <v>17</v>
      </c>
      <c r="B22" s="37">
        <f>SUM(B23:B27)</f>
        <v>95</v>
      </c>
      <c r="C22" s="10">
        <f t="shared" ref="C22:M22" si="4">SUM(C23:C27)</f>
        <v>91</v>
      </c>
      <c r="D22" s="11">
        <f t="shared" si="4"/>
        <v>129</v>
      </c>
      <c r="E22" s="37">
        <f t="shared" si="4"/>
        <v>120</v>
      </c>
      <c r="F22" s="10">
        <f t="shared" si="4"/>
        <v>109</v>
      </c>
      <c r="G22" s="11">
        <f t="shared" si="4"/>
        <v>139</v>
      </c>
      <c r="H22" s="47">
        <f t="shared" si="4"/>
        <v>139</v>
      </c>
      <c r="I22" s="10">
        <f t="shared" si="4"/>
        <v>111</v>
      </c>
      <c r="J22" s="54">
        <f t="shared" si="4"/>
        <v>311</v>
      </c>
      <c r="K22" s="37">
        <f t="shared" si="4"/>
        <v>100</v>
      </c>
      <c r="L22" s="10">
        <f t="shared" si="4"/>
        <v>118</v>
      </c>
      <c r="M22" s="11">
        <f t="shared" si="4"/>
        <v>320</v>
      </c>
    </row>
    <row r="23" spans="1:13" outlineLevel="1" x14ac:dyDescent="0.2">
      <c r="A23" s="16" t="s">
        <v>18</v>
      </c>
      <c r="B23" s="31">
        <v>60</v>
      </c>
      <c r="C23" s="6">
        <v>60</v>
      </c>
      <c r="D23" s="32">
        <v>59</v>
      </c>
      <c r="E23" s="31">
        <v>60</v>
      </c>
      <c r="F23" s="6">
        <v>74</v>
      </c>
      <c r="G23" s="32">
        <v>74</v>
      </c>
      <c r="H23" s="44">
        <v>74</v>
      </c>
      <c r="I23" s="6">
        <v>63</v>
      </c>
      <c r="J23" s="52">
        <v>242</v>
      </c>
      <c r="K23" s="31">
        <v>67</v>
      </c>
      <c r="L23" s="6">
        <v>71</v>
      </c>
      <c r="M23" s="32">
        <v>245</v>
      </c>
    </row>
    <row r="24" spans="1:13" outlineLevel="1" x14ac:dyDescent="0.2">
      <c r="A24" s="17" t="s">
        <v>19</v>
      </c>
      <c r="B24" s="33">
        <v>35</v>
      </c>
      <c r="C24" s="1">
        <v>31</v>
      </c>
      <c r="D24" s="34">
        <v>70</v>
      </c>
      <c r="E24" s="33">
        <v>60</v>
      </c>
      <c r="F24" s="1">
        <v>35</v>
      </c>
      <c r="G24" s="34">
        <v>65</v>
      </c>
      <c r="H24" s="45">
        <v>65</v>
      </c>
      <c r="I24" s="1">
        <v>48</v>
      </c>
      <c r="J24" s="53">
        <v>69</v>
      </c>
      <c r="K24" s="33">
        <v>33</v>
      </c>
      <c r="L24" s="1">
        <v>47</v>
      </c>
      <c r="M24" s="34">
        <v>75</v>
      </c>
    </row>
    <row r="25" spans="1:13" outlineLevel="1" x14ac:dyDescent="0.2">
      <c r="A25" s="17" t="s">
        <v>20</v>
      </c>
      <c r="B25" s="33">
        <v>0</v>
      </c>
      <c r="C25" s="1">
        <v>0</v>
      </c>
      <c r="D25" s="34">
        <v>0</v>
      </c>
      <c r="E25" s="33">
        <v>0</v>
      </c>
      <c r="F25" s="1"/>
      <c r="G25" s="34"/>
      <c r="H25" s="45"/>
      <c r="I25" s="1"/>
      <c r="J25" s="53"/>
      <c r="K25" s="33"/>
      <c r="L25" s="1"/>
      <c r="M25" s="34"/>
    </row>
    <row r="26" spans="1:13" outlineLevel="1" x14ac:dyDescent="0.2">
      <c r="A26" s="17" t="s">
        <v>21</v>
      </c>
      <c r="B26" s="33">
        <v>0</v>
      </c>
      <c r="C26" s="1">
        <v>0</v>
      </c>
      <c r="D26" s="34">
        <v>0</v>
      </c>
      <c r="E26" s="33">
        <v>0</v>
      </c>
      <c r="F26" s="1"/>
      <c r="G26" s="34"/>
      <c r="H26" s="45"/>
      <c r="I26" s="1"/>
      <c r="J26" s="53"/>
      <c r="K26" s="33"/>
      <c r="L26" s="1"/>
      <c r="M26" s="34"/>
    </row>
    <row r="27" spans="1:13" ht="13.5" outlineLevel="1" thickBot="1" x14ac:dyDescent="0.25">
      <c r="A27" s="18"/>
      <c r="B27" s="35"/>
      <c r="C27" s="9"/>
      <c r="D27" s="36"/>
      <c r="E27" s="35"/>
      <c r="F27" s="9"/>
      <c r="G27" s="36"/>
      <c r="H27" s="46"/>
      <c r="I27" s="9"/>
      <c r="J27" s="2"/>
      <c r="K27" s="35"/>
      <c r="L27" s="9"/>
      <c r="M27" s="36"/>
    </row>
    <row r="28" spans="1:13" ht="13.5" thickBot="1" x14ac:dyDescent="0.25">
      <c r="A28" s="20" t="s">
        <v>22</v>
      </c>
      <c r="B28" s="37">
        <f>B$12+B$22</f>
        <v>1638</v>
      </c>
      <c r="C28" s="10">
        <f t="shared" ref="C28:N28" si="5">C$12+C$22</f>
        <v>3022</v>
      </c>
      <c r="D28" s="11">
        <f t="shared" si="5"/>
        <v>2334</v>
      </c>
      <c r="E28" s="37">
        <f t="shared" si="5"/>
        <v>2200</v>
      </c>
      <c r="F28" s="10">
        <f t="shared" si="5"/>
        <v>2484</v>
      </c>
      <c r="G28" s="11">
        <f t="shared" si="5"/>
        <v>2728</v>
      </c>
      <c r="H28" s="47">
        <f t="shared" si="5"/>
        <v>2217</v>
      </c>
      <c r="I28" s="10">
        <f t="shared" si="5"/>
        <v>2159</v>
      </c>
      <c r="J28" s="54">
        <f t="shared" si="5"/>
        <v>2173</v>
      </c>
      <c r="K28" s="37">
        <f t="shared" si="5"/>
        <v>1109</v>
      </c>
      <c r="L28" s="10">
        <f t="shared" si="5"/>
        <v>1316</v>
      </c>
      <c r="M28" s="11">
        <f t="shared" si="5"/>
        <v>2593</v>
      </c>
    </row>
    <row r="29" spans="1:13" ht="15" customHeight="1" thickBot="1" x14ac:dyDescent="0.25">
      <c r="A29" s="1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</row>
    <row r="30" spans="1:13" x14ac:dyDescent="0.2">
      <c r="A30" s="21" t="s">
        <v>23</v>
      </c>
      <c r="B30" s="38">
        <f>B$3-B$28</f>
        <v>-202</v>
      </c>
      <c r="C30" s="12">
        <f>C$3-C$28</f>
        <v>241</v>
      </c>
      <c r="D30" s="13">
        <f t="shared" ref="D30:N30" si="6">D$3-D$28</f>
        <v>-306</v>
      </c>
      <c r="E30" s="38">
        <f t="shared" si="6"/>
        <v>-76</v>
      </c>
      <c r="F30" s="12">
        <f t="shared" si="6"/>
        <v>75</v>
      </c>
      <c r="G30" s="13">
        <f t="shared" si="6"/>
        <v>187</v>
      </c>
      <c r="H30" s="48">
        <f t="shared" si="6"/>
        <v>214</v>
      </c>
      <c r="I30" s="12">
        <f t="shared" si="6"/>
        <v>409</v>
      </c>
      <c r="J30" s="55">
        <f t="shared" si="6"/>
        <v>-839</v>
      </c>
      <c r="K30" s="38">
        <f t="shared" si="6"/>
        <v>1</v>
      </c>
      <c r="L30" s="12">
        <f t="shared" si="6"/>
        <v>136</v>
      </c>
      <c r="M30" s="13">
        <f t="shared" si="6"/>
        <v>134</v>
      </c>
    </row>
    <row r="31" spans="1:13" ht="13.5" thickBot="1" x14ac:dyDescent="0.25">
      <c r="A31" s="22" t="s">
        <v>24</v>
      </c>
      <c r="B31" s="56">
        <f>B$2+B$30</f>
        <v>-785</v>
      </c>
      <c r="C31" s="57">
        <f>C$2+C$30</f>
        <v>-544</v>
      </c>
      <c r="D31" s="58">
        <f t="shared" ref="D31:N31" si="7">D$2+D$30</f>
        <v>-850</v>
      </c>
      <c r="E31" s="56">
        <f t="shared" si="7"/>
        <v>-926</v>
      </c>
      <c r="F31" s="57">
        <f t="shared" si="7"/>
        <v>-851</v>
      </c>
      <c r="G31" s="58">
        <f t="shared" si="7"/>
        <v>-664</v>
      </c>
      <c r="H31" s="59">
        <f t="shared" si="7"/>
        <v>-450</v>
      </c>
      <c r="I31" s="57">
        <f t="shared" si="7"/>
        <v>-41</v>
      </c>
      <c r="J31" s="60">
        <f t="shared" si="7"/>
        <v>-880</v>
      </c>
      <c r="K31" s="56">
        <f t="shared" si="7"/>
        <v>-879</v>
      </c>
      <c r="L31" s="57">
        <f t="shared" si="7"/>
        <v>-743</v>
      </c>
      <c r="M31" s="58">
        <f t="shared" si="7"/>
        <v>-609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Cashflow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2017-05-17T17:05:37Z</dcterms:modified>
</cp:coreProperties>
</file>